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0-2027" sheetId="1" r:id="rId1"/>
  </sheets>
  <definedNames>
    <definedName name="_xlnm.Print_Area" localSheetId="0">'2020-2027'!$A$1:$I$40</definedName>
  </definedNames>
  <calcPr calcId="152511"/>
</workbook>
</file>

<file path=xl/calcChain.xml><?xml version="1.0" encoding="utf-8"?>
<calcChain xmlns="http://schemas.openxmlformats.org/spreadsheetml/2006/main">
  <c r="B24" i="1" l="1"/>
  <c r="C24" i="1"/>
  <c r="C26" i="1" s="1"/>
  <c r="C40" i="1" s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D26" i="1"/>
  <c r="E26" i="1"/>
  <c r="F26" i="1"/>
  <c r="G26" i="1"/>
  <c r="G40" i="1" s="1"/>
  <c r="H26" i="1"/>
  <c r="I26" i="1"/>
  <c r="D37" i="1"/>
  <c r="D39" i="1" s="1"/>
  <c r="E37" i="1"/>
  <c r="E39" i="1" s="1"/>
  <c r="E40" i="1" s="1"/>
  <c r="F37" i="1"/>
  <c r="G37" i="1"/>
  <c r="H37" i="1"/>
  <c r="H39" i="1" s="1"/>
  <c r="I37" i="1"/>
  <c r="I39" i="1" s="1"/>
  <c r="I40" i="1" s="1"/>
  <c r="D38" i="1"/>
  <c r="F39" i="1"/>
  <c r="F40" i="1" s="1"/>
  <c r="G39" i="1"/>
  <c r="B40" i="1"/>
  <c r="H40" i="1" l="1"/>
  <c r="D40" i="1"/>
</calcChain>
</file>

<file path=xl/sharedStrings.xml><?xml version="1.0" encoding="utf-8"?>
<sst xmlns="http://schemas.openxmlformats.org/spreadsheetml/2006/main" count="41" uniqueCount="38">
  <si>
    <t>Номгӯи векселҳо</t>
  </si>
  <si>
    <t>Пардохти қарзи асосӣ</t>
  </si>
  <si>
    <t>Пардохти фоизҳо</t>
  </si>
  <si>
    <t>Ҷамъ</t>
  </si>
  <si>
    <t xml:space="preserve">Пардохти қарзи асосии Векселҳои давлатии ВМҶТ барои сармоякунонии ҶСК "Агроинвестбонк" барои филиалҳои н. А. Ҷомӣ, Данғара Хоруғ ва пойгоҳи нигоҳдории маҳсулоти нафтӣ аз ҳисоби Буҷети давлатӣ.  </t>
  </si>
  <si>
    <t>Пардохти қарзи асосии Вексели давлатии Вазорати молия барои қарзи хоҷагиҳои пахтакор</t>
  </si>
  <si>
    <t xml:space="preserve">Пардохти қарзи асосии қарзи ВМҶТ дар назди Бонки миллӣ  (1 165,0 млн. сомонӣ) - Рекапитализатсия </t>
  </si>
  <si>
    <t>Пардохти қарзи асосии Вомбаргҳои хазинадории Вазорати молия барои танзими муносибатҳои молиявии тарафайн</t>
  </si>
  <si>
    <t>Пардохти қарзи асосии, қарзе, ки аз Бонки миллӣ ҷалб гардидааст. (1,0 млрд. сом барои ҶСК НБО "Роғун")</t>
  </si>
  <si>
    <t>Аз ҳисоби нақшаи Буҷети давлатӣ</t>
  </si>
  <si>
    <t>Пардохти қарзи асосии Вексели давлатии ВМҶТ барои танзими 37 қарзҳои ҶСК "Агроинвестбонк"</t>
  </si>
  <si>
    <t>Пардохти қарзи асосии Вексели давлатии ВМҶТ барои сармоякунонии ҶСК "Агроинвестбонк"</t>
  </si>
  <si>
    <t>Пардохти қарзи асосии Вексели давлатии ВМҶТ барои сармоякунонии ҶСК "Тоҷиксодиротбонк"</t>
  </si>
  <si>
    <t xml:space="preserve">Пардохти қарзи асосии вомбаргҳои дохилии давлатии бурдноки ВМҶТ барои БА ҶТ "Амонатбонк" </t>
  </si>
  <si>
    <t>Гузаронидпни бинои филиали ҶСК "Тоҷиксодиротбонк" дар ш. Хоруғи ВМКБ ба тавозуни Кумитаи давлатии амнияти миллӣ аз ҳисоби нақшаи ҷорӣ</t>
  </si>
  <si>
    <t>Пардохти қарзи асосии Вексели давлатии ВМҶТ барои дастгирии соҳаи энергетика (ҶСК "НБО Роғун")</t>
  </si>
  <si>
    <t>Ҳамагӣ</t>
  </si>
  <si>
    <t>Берун аз буҷет</t>
  </si>
  <si>
    <t>Пардохти фоизҳои қарзи ВМҶТ дар назди Бонки миллӣ  (1 165,0 млн. сомонӣ) - рекапитализатсия</t>
  </si>
  <si>
    <t>Пардохти фоизҳои қарзе, ки аз Бонки миллӣ ҷалб гардидааст. (1,0 млрд. сом барои ҶСК НБО "Роғун")</t>
  </si>
  <si>
    <t>Пардохти фоизҳои Вексели давлатии ВМҶТ (1,0 млрд. сом барои 37 қарзҳои мушкилситон 200+500+300 фоизҳо)</t>
  </si>
  <si>
    <t>Пардохти фоизи Векселҳои давлатии ВМҶТ барои сармоякунонии ҶСК "Агроинвестбонк"</t>
  </si>
  <si>
    <t>Пардохти фоизи Векселҳои давлатии ВМҶТ барои сармоякунонии ҶСК "Тоҷиксодиротбонк"</t>
  </si>
  <si>
    <t>Пардохти фоизҳои вексели давлатии Вазорати молия барои дастгирии соҳаи энергетика (ҶСК "НБО Роғун")</t>
  </si>
  <si>
    <t>Пардохти фоизҳои вексели давлатии Вазорати молия барои дастгирии соҳаи энергетика (барои соли 2021)</t>
  </si>
  <si>
    <t>Пардохти фоизҳои Векселҳои давлатии Вазорати молия барои қарзи хоҷагиҳои пахтакор</t>
  </si>
  <si>
    <t>Пардохти фоизҳои Вомбаргҳои хазинадории ВМҶТ (оиди танзим намудани муносибатҳои молиявӣ байи ВМ ва БМТ)</t>
  </si>
  <si>
    <t>Пардохти фоизҳои Вексели давлатии ВМҶТ барои танзими 37 қарзҳои ҶСК "Агроинвестбонк"</t>
  </si>
  <si>
    <t xml:space="preserve">Пардохти қарзи асосии Вексели давлатии Вазорати молия барои дастгирии соҳаи энергетика (ҶСК "НБО Роғун") </t>
  </si>
  <si>
    <t xml:space="preserve"> (ЭБК-2841) Пардохти қарзи асосии Вексели давлатии ВМҶТ барои сармоякунонии ҶСК "Агроинвестбонк"</t>
  </si>
  <si>
    <t xml:space="preserve">Пардохти қарзи асосии Вомбаргҳои хазинадории Вазорати молия (оиди танзим намудани муносибатҳои молиявӣ байни ВМ ва БМТ) </t>
  </si>
  <si>
    <t xml:space="preserve">Пардохти фоизҳои вомбаргҳои хазинадории Вазорати молияи ҶТ (оиди танзим намудани муносибатҳои молиявӣ байни ВМ ва БМТ) </t>
  </si>
  <si>
    <t>Иҷро</t>
  </si>
  <si>
    <t>Нақша</t>
  </si>
  <si>
    <t xml:space="preserve">Дурнамо </t>
  </si>
  <si>
    <t>млн сомонӣ</t>
  </si>
  <si>
    <t>Маълумот 
оид ба дурнамои хизматрасонии қарзи дохилии давлатии Ҷумҳурии Тоҷикистон барои солҳои 2020-2026</t>
  </si>
  <si>
    <t>Оплата основного долга Внутренних государственных выигрышных лотерейных облигаций (ГСБРТ "Амонатбанк")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</si>
</sst>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Times New Roman Tj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4" fontId="4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4" fillId="0" borderId="3" xfId="2" applyNumberFormat="1" applyFont="1" applyBorder="1" applyAlignment="1">
      <alignment horizontal="right" vertical="center"/>
    </xf>
    <xf numFmtId="165" fontId="4" fillId="0" borderId="4" xfId="2" applyNumberFormat="1" applyFont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Border="1" applyAlignment="1">
      <alignment horizontal="right" vertical="center"/>
    </xf>
    <xf numFmtId="165" fontId="4" fillId="0" borderId="9" xfId="2" applyNumberFormat="1" applyFont="1" applyFill="1" applyBorder="1" applyAlignment="1">
      <alignment horizontal="right" vertical="center"/>
    </xf>
    <xf numFmtId="165" fontId="4" fillId="0" borderId="9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165" fontId="8" fillId="0" borderId="9" xfId="2" applyNumberFormat="1" applyFont="1" applyBorder="1" applyAlignment="1">
      <alignment horizontal="right" vertical="center"/>
    </xf>
    <xf numFmtId="165" fontId="8" fillId="0" borderId="6" xfId="2" applyNumberFormat="1" applyFont="1" applyBorder="1" applyAlignment="1">
      <alignment horizontal="right" vertical="center"/>
    </xf>
    <xf numFmtId="165" fontId="8" fillId="0" borderId="7" xfId="2" applyNumberFormat="1" applyFont="1" applyBorder="1" applyAlignment="1">
      <alignment horizontal="right" vertical="center"/>
    </xf>
    <xf numFmtId="165" fontId="4" fillId="0" borderId="3" xfId="2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view="pageBreakPreview" topLeftCell="A22" zoomScale="85" zoomScaleNormal="85" zoomScaleSheetLayoutView="85" workbookViewId="0">
      <selection activeCell="A39" sqref="A39"/>
    </sheetView>
  </sheetViews>
  <sheetFormatPr defaultColWidth="9.140625" defaultRowHeight="22.5" x14ac:dyDescent="0.3"/>
  <cols>
    <col min="1" max="1" width="86.85546875" style="1" customWidth="1"/>
    <col min="2" max="9" width="13" style="15" customWidth="1"/>
    <col min="10" max="18" width="22.28515625" style="1" customWidth="1"/>
    <col min="19" max="16384" width="9.140625" style="1"/>
  </cols>
  <sheetData>
    <row r="1" spans="1:18" ht="6" customHeight="1" x14ac:dyDescent="0.3"/>
    <row r="2" spans="1:18" ht="113.25" customHeight="1" x14ac:dyDescent="0.3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3"/>
    </row>
    <row r="3" spans="1:18" ht="26.25" thickBot="1" x14ac:dyDescent="0.35">
      <c r="A3" s="5"/>
      <c r="B3" s="5"/>
      <c r="C3" s="5"/>
      <c r="D3" s="5"/>
      <c r="E3" s="5"/>
      <c r="F3" s="5"/>
      <c r="G3" s="5"/>
      <c r="H3" s="30" t="s">
        <v>35</v>
      </c>
      <c r="I3" s="30"/>
      <c r="J3" s="3"/>
    </row>
    <row r="4" spans="1:18" ht="22.5" customHeight="1" x14ac:dyDescent="0.3">
      <c r="A4" s="33" t="s">
        <v>0</v>
      </c>
      <c r="B4" s="27" t="s">
        <v>32</v>
      </c>
      <c r="C4" s="27"/>
      <c r="D4" s="27"/>
      <c r="E4" s="27"/>
      <c r="F4" s="27" t="s">
        <v>33</v>
      </c>
      <c r="G4" s="27"/>
      <c r="H4" s="27" t="s">
        <v>34</v>
      </c>
      <c r="I4" s="28"/>
      <c r="J4" s="3"/>
    </row>
    <row r="5" spans="1:18" ht="39" customHeight="1" thickBot="1" x14ac:dyDescent="0.35">
      <c r="A5" s="34"/>
      <c r="B5" s="8">
        <v>2020</v>
      </c>
      <c r="C5" s="8">
        <v>2021</v>
      </c>
      <c r="D5" s="8">
        <v>2022</v>
      </c>
      <c r="E5" s="8">
        <v>2023</v>
      </c>
      <c r="F5" s="8">
        <v>2024</v>
      </c>
      <c r="G5" s="8">
        <v>2025</v>
      </c>
      <c r="H5" s="8">
        <v>2026</v>
      </c>
      <c r="I5" s="9">
        <v>2027</v>
      </c>
      <c r="J5" s="3"/>
    </row>
    <row r="6" spans="1:18" ht="25.5" customHeight="1" thickBot="1" x14ac:dyDescent="0.35">
      <c r="A6" s="31" t="s">
        <v>9</v>
      </c>
      <c r="B6" s="31"/>
      <c r="C6" s="31"/>
      <c r="D6" s="31"/>
      <c r="E6" s="31"/>
      <c r="F6" s="31"/>
      <c r="G6" s="31"/>
      <c r="H6" s="31"/>
      <c r="I6" s="31"/>
      <c r="J6" s="3"/>
    </row>
    <row r="7" spans="1:18" ht="77.25" customHeight="1" x14ac:dyDescent="0.3">
      <c r="A7" s="10" t="s">
        <v>4</v>
      </c>
      <c r="B7" s="16">
        <v>0</v>
      </c>
      <c r="C7" s="16">
        <v>0</v>
      </c>
      <c r="D7" s="16">
        <v>0</v>
      </c>
      <c r="E7" s="16">
        <v>53.744428999999997</v>
      </c>
      <c r="F7" s="16">
        <v>0</v>
      </c>
      <c r="G7" s="16">
        <v>0</v>
      </c>
      <c r="H7" s="16">
        <v>0</v>
      </c>
      <c r="I7" s="17">
        <v>0</v>
      </c>
      <c r="J7" s="7"/>
      <c r="K7" s="7"/>
      <c r="L7" s="7"/>
      <c r="M7" s="7"/>
      <c r="N7" s="7"/>
      <c r="O7" s="7"/>
      <c r="P7" s="7"/>
      <c r="Q7" s="7"/>
      <c r="R7" s="6"/>
    </row>
    <row r="8" spans="1:18" ht="39" customHeight="1" x14ac:dyDescent="0.3">
      <c r="A8" s="11" t="s">
        <v>18</v>
      </c>
      <c r="B8" s="18">
        <v>21.468983329999997</v>
      </c>
      <c r="C8" s="19">
        <v>21.038666669999998</v>
      </c>
      <c r="D8" s="19">
        <v>17.99588889</v>
      </c>
      <c r="E8" s="19">
        <v>16.940000000000001</v>
      </c>
      <c r="F8" s="19">
        <v>14.82</v>
      </c>
      <c r="G8" s="18">
        <v>12.7</v>
      </c>
      <c r="H8" s="18">
        <v>10.58</v>
      </c>
      <c r="I8" s="20">
        <v>8.4600000000000009</v>
      </c>
      <c r="J8" s="7"/>
      <c r="K8" s="7"/>
      <c r="L8" s="7"/>
      <c r="M8" s="7"/>
      <c r="N8" s="7"/>
      <c r="O8" s="7"/>
      <c r="P8" s="7"/>
      <c r="Q8" s="7"/>
    </row>
    <row r="9" spans="1:18" ht="39" customHeight="1" x14ac:dyDescent="0.3">
      <c r="A9" s="11" t="s">
        <v>6</v>
      </c>
      <c r="B9" s="19">
        <v>106</v>
      </c>
      <c r="C9" s="19">
        <v>106</v>
      </c>
      <c r="D9" s="19">
        <v>106</v>
      </c>
      <c r="E9" s="19">
        <v>106</v>
      </c>
      <c r="F9" s="19">
        <v>106</v>
      </c>
      <c r="G9" s="19">
        <v>106</v>
      </c>
      <c r="H9" s="19">
        <v>106</v>
      </c>
      <c r="I9" s="21">
        <v>106</v>
      </c>
      <c r="J9" s="7"/>
      <c r="K9" s="7"/>
      <c r="L9" s="7"/>
      <c r="M9" s="7"/>
      <c r="N9" s="7"/>
      <c r="O9" s="7"/>
      <c r="P9" s="7"/>
      <c r="Q9" s="7"/>
    </row>
    <row r="10" spans="1:18" ht="39" customHeight="1" x14ac:dyDescent="0.3">
      <c r="A10" s="11" t="s">
        <v>8</v>
      </c>
      <c r="B10" s="19">
        <v>0</v>
      </c>
      <c r="C10" s="19">
        <v>0</v>
      </c>
      <c r="D10" s="19">
        <v>0</v>
      </c>
      <c r="E10" s="19">
        <v>100</v>
      </c>
      <c r="F10" s="19">
        <v>0</v>
      </c>
      <c r="G10" s="19">
        <v>0</v>
      </c>
      <c r="H10" s="19">
        <v>0</v>
      </c>
      <c r="I10" s="21">
        <v>0</v>
      </c>
      <c r="J10" s="7"/>
      <c r="K10" s="7"/>
      <c r="L10" s="7"/>
      <c r="M10" s="7"/>
      <c r="N10" s="7"/>
      <c r="O10" s="7"/>
      <c r="P10" s="7"/>
      <c r="Q10" s="7"/>
    </row>
    <row r="11" spans="1:18" ht="40.5" customHeight="1" x14ac:dyDescent="0.3">
      <c r="A11" s="11" t="s">
        <v>19</v>
      </c>
      <c r="B11" s="19">
        <v>0</v>
      </c>
      <c r="C11" s="19">
        <v>0</v>
      </c>
      <c r="D11" s="19">
        <v>0</v>
      </c>
      <c r="E11" s="19">
        <v>20</v>
      </c>
      <c r="F11" s="19">
        <v>0</v>
      </c>
      <c r="G11" s="19">
        <v>0</v>
      </c>
      <c r="H11" s="19">
        <v>0</v>
      </c>
      <c r="I11" s="21">
        <v>0</v>
      </c>
      <c r="J11" s="7"/>
      <c r="K11" s="7"/>
      <c r="L11" s="7"/>
      <c r="M11" s="7"/>
      <c r="N11" s="7"/>
      <c r="O11" s="7"/>
      <c r="P11" s="7"/>
      <c r="Q11" s="7"/>
    </row>
    <row r="12" spans="1:18" ht="37.5" x14ac:dyDescent="0.3">
      <c r="A12" s="11" t="s">
        <v>20</v>
      </c>
      <c r="B12" s="19">
        <v>0</v>
      </c>
      <c r="C12" s="19">
        <v>0</v>
      </c>
      <c r="D12" s="19">
        <v>0</v>
      </c>
      <c r="E12" s="19">
        <v>20</v>
      </c>
      <c r="F12" s="19">
        <v>0</v>
      </c>
      <c r="G12" s="19">
        <v>0</v>
      </c>
      <c r="H12" s="19">
        <v>0</v>
      </c>
      <c r="I12" s="21">
        <v>0</v>
      </c>
      <c r="J12" s="7"/>
      <c r="K12" s="7"/>
      <c r="L12" s="7"/>
      <c r="M12" s="7"/>
      <c r="N12" s="7"/>
      <c r="O12" s="7"/>
      <c r="P12" s="7"/>
      <c r="Q12" s="7"/>
    </row>
    <row r="13" spans="1:18" ht="37.5" x14ac:dyDescent="0.3">
      <c r="A13" s="11" t="s">
        <v>21</v>
      </c>
      <c r="B13" s="19">
        <v>0</v>
      </c>
      <c r="C13" s="19">
        <v>0</v>
      </c>
      <c r="D13" s="19">
        <v>0</v>
      </c>
      <c r="E13" s="19">
        <v>21</v>
      </c>
      <c r="F13" s="19">
        <v>20</v>
      </c>
      <c r="G13" s="19">
        <v>20</v>
      </c>
      <c r="H13" s="19">
        <v>20</v>
      </c>
      <c r="I13" s="21">
        <v>20</v>
      </c>
      <c r="J13" s="7"/>
      <c r="K13" s="7"/>
      <c r="L13" s="7"/>
      <c r="M13" s="7"/>
      <c r="N13" s="7"/>
      <c r="O13" s="7"/>
      <c r="P13" s="7"/>
      <c r="Q13" s="7"/>
    </row>
    <row r="14" spans="1:18" ht="37.5" x14ac:dyDescent="0.3">
      <c r="A14" s="11" t="s">
        <v>22</v>
      </c>
      <c r="B14" s="19">
        <v>0</v>
      </c>
      <c r="C14" s="19">
        <v>0</v>
      </c>
      <c r="D14" s="19">
        <v>0</v>
      </c>
      <c r="E14" s="19">
        <v>42</v>
      </c>
      <c r="F14" s="19">
        <v>40</v>
      </c>
      <c r="G14" s="19">
        <v>40</v>
      </c>
      <c r="H14" s="19">
        <v>36</v>
      </c>
      <c r="I14" s="21">
        <v>36</v>
      </c>
      <c r="J14" s="7"/>
      <c r="K14" s="7"/>
      <c r="L14" s="7"/>
      <c r="M14" s="7"/>
      <c r="N14" s="7"/>
      <c r="O14" s="7"/>
      <c r="P14" s="7"/>
      <c r="Q14" s="7"/>
    </row>
    <row r="15" spans="1:18" ht="59.25" customHeight="1" x14ac:dyDescent="0.3">
      <c r="A15" s="11" t="s">
        <v>14</v>
      </c>
      <c r="B15" s="19">
        <v>0</v>
      </c>
      <c r="C15" s="19">
        <v>0</v>
      </c>
      <c r="D15" s="19">
        <v>3.7300689999999999</v>
      </c>
      <c r="E15" s="19">
        <v>0</v>
      </c>
      <c r="F15" s="19">
        <v>0</v>
      </c>
      <c r="G15" s="19">
        <v>0</v>
      </c>
      <c r="H15" s="19">
        <v>0</v>
      </c>
      <c r="I15" s="21">
        <v>0</v>
      </c>
      <c r="J15" s="7"/>
      <c r="K15" s="7"/>
      <c r="L15" s="7"/>
      <c r="M15" s="7"/>
      <c r="N15" s="7"/>
      <c r="O15" s="7"/>
      <c r="P15" s="7"/>
      <c r="Q15" s="7"/>
    </row>
    <row r="16" spans="1:18" ht="40.5" customHeight="1" x14ac:dyDescent="0.3">
      <c r="A16" s="11" t="s">
        <v>15</v>
      </c>
      <c r="B16" s="19">
        <v>67</v>
      </c>
      <c r="C16" s="19">
        <v>129.000933</v>
      </c>
      <c r="D16" s="19">
        <v>15.999067</v>
      </c>
      <c r="E16" s="19">
        <v>0</v>
      </c>
      <c r="F16" s="19">
        <v>0</v>
      </c>
      <c r="G16" s="19">
        <v>0</v>
      </c>
      <c r="H16" s="19">
        <v>0</v>
      </c>
      <c r="I16" s="21">
        <v>0</v>
      </c>
      <c r="J16" s="7"/>
      <c r="K16" s="7"/>
      <c r="L16" s="7"/>
      <c r="M16" s="7"/>
      <c r="N16" s="7"/>
      <c r="O16" s="7"/>
      <c r="P16" s="7"/>
      <c r="Q16" s="7"/>
    </row>
    <row r="17" spans="1:17" ht="41.25" customHeight="1" x14ac:dyDescent="0.3">
      <c r="A17" s="11" t="s">
        <v>23</v>
      </c>
      <c r="B17" s="19">
        <v>0</v>
      </c>
      <c r="C17" s="18">
        <v>5.9824316900000003</v>
      </c>
      <c r="D17" s="19">
        <v>1.000159</v>
      </c>
      <c r="E17" s="19">
        <v>0</v>
      </c>
      <c r="F17" s="19">
        <v>0</v>
      </c>
      <c r="G17" s="19">
        <v>0</v>
      </c>
      <c r="H17" s="19">
        <v>0</v>
      </c>
      <c r="I17" s="21">
        <v>0</v>
      </c>
      <c r="J17" s="7"/>
      <c r="K17" s="7"/>
      <c r="L17" s="7"/>
      <c r="M17" s="7"/>
      <c r="N17" s="7"/>
      <c r="O17" s="7"/>
      <c r="P17" s="7"/>
      <c r="Q17" s="7"/>
    </row>
    <row r="18" spans="1:17" ht="41.25" customHeight="1" x14ac:dyDescent="0.3">
      <c r="A18" s="11" t="s">
        <v>24</v>
      </c>
      <c r="B18" s="19">
        <v>0</v>
      </c>
      <c r="C18" s="19">
        <v>0</v>
      </c>
      <c r="D18" s="19">
        <v>3.4942289399999997</v>
      </c>
      <c r="E18" s="19">
        <v>0</v>
      </c>
      <c r="F18" s="19">
        <v>0</v>
      </c>
      <c r="G18" s="19">
        <v>0</v>
      </c>
      <c r="H18" s="19">
        <v>0</v>
      </c>
      <c r="I18" s="21">
        <v>0</v>
      </c>
      <c r="J18" s="7"/>
      <c r="K18" s="7"/>
      <c r="L18" s="7"/>
      <c r="M18" s="7"/>
      <c r="N18" s="7"/>
      <c r="O18" s="7"/>
      <c r="P18" s="7"/>
      <c r="Q18" s="7"/>
    </row>
    <row r="19" spans="1:17" ht="37.5" x14ac:dyDescent="0.3">
      <c r="A19" s="11" t="s">
        <v>5</v>
      </c>
      <c r="B19" s="19">
        <v>0</v>
      </c>
      <c r="C19" s="19">
        <v>0</v>
      </c>
      <c r="D19" s="18">
        <v>59.009616000000001</v>
      </c>
      <c r="E19" s="19">
        <v>0</v>
      </c>
      <c r="F19" s="19">
        <v>0</v>
      </c>
      <c r="G19" s="19">
        <v>0</v>
      </c>
      <c r="H19" s="19">
        <v>0</v>
      </c>
      <c r="I19" s="21">
        <v>0</v>
      </c>
      <c r="J19" s="7"/>
      <c r="K19" s="7"/>
      <c r="L19" s="7"/>
      <c r="M19" s="7"/>
      <c r="N19" s="7"/>
      <c r="O19" s="7"/>
      <c r="P19" s="7"/>
      <c r="Q19" s="7"/>
    </row>
    <row r="20" spans="1:17" ht="37.5" x14ac:dyDescent="0.3">
      <c r="A20" s="11" t="s">
        <v>25</v>
      </c>
      <c r="B20" s="18">
        <v>4.8399952299999986</v>
      </c>
      <c r="C20" s="19">
        <v>4.7142671399999996</v>
      </c>
      <c r="D20" s="18">
        <v>4.9406407300000001</v>
      </c>
      <c r="E20" s="19">
        <v>0</v>
      </c>
      <c r="F20" s="19">
        <v>0</v>
      </c>
      <c r="G20" s="19">
        <v>0</v>
      </c>
      <c r="H20" s="19">
        <v>0</v>
      </c>
      <c r="I20" s="21">
        <v>0</v>
      </c>
      <c r="J20" s="7"/>
      <c r="K20" s="7"/>
      <c r="L20" s="7"/>
      <c r="M20" s="7"/>
      <c r="N20" s="7"/>
      <c r="O20" s="7"/>
      <c r="P20" s="7"/>
      <c r="Q20" s="7"/>
    </row>
    <row r="21" spans="1:17" ht="37.5" x14ac:dyDescent="0.3">
      <c r="A21" s="11" t="s">
        <v>26</v>
      </c>
      <c r="B21" s="18">
        <v>13.841108929999999</v>
      </c>
      <c r="C21" s="19">
        <v>15.3790099</v>
      </c>
      <c r="D21" s="18">
        <v>0.11679283999999999</v>
      </c>
      <c r="E21" s="19">
        <v>0</v>
      </c>
      <c r="F21" s="19">
        <v>0</v>
      </c>
      <c r="G21" s="19">
        <v>0</v>
      </c>
      <c r="H21" s="19">
        <v>0</v>
      </c>
      <c r="I21" s="21">
        <v>0</v>
      </c>
      <c r="J21" s="7"/>
      <c r="K21" s="7"/>
      <c r="L21" s="7"/>
      <c r="M21" s="7"/>
      <c r="N21" s="7"/>
      <c r="O21" s="7"/>
      <c r="P21" s="7"/>
      <c r="Q21" s="7"/>
    </row>
    <row r="22" spans="1:17" ht="37.5" x14ac:dyDescent="0.3">
      <c r="A22" s="11" t="s">
        <v>7</v>
      </c>
      <c r="B22" s="19">
        <v>0</v>
      </c>
      <c r="C22" s="19">
        <v>130.78915799999999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21">
        <v>0</v>
      </c>
      <c r="J22" s="7"/>
      <c r="K22" s="7"/>
      <c r="L22" s="7"/>
      <c r="M22" s="7"/>
      <c r="N22" s="7"/>
      <c r="O22" s="7"/>
      <c r="P22" s="7"/>
      <c r="Q22" s="7"/>
    </row>
    <row r="23" spans="1:17" ht="39" customHeight="1" x14ac:dyDescent="0.3">
      <c r="A23" s="11" t="s">
        <v>13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1">
        <v>0</v>
      </c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12" t="s">
        <v>1</v>
      </c>
      <c r="B24" s="22">
        <f>+B7+B9+B10+B15+B16+B19+B22+B23</f>
        <v>173</v>
      </c>
      <c r="C24" s="22">
        <f t="shared" ref="C24:H24" si="0">+C7+C9+C10+C15+C16+C19+C22+C23</f>
        <v>365.79009099999996</v>
      </c>
      <c r="D24" s="22">
        <f t="shared" si="0"/>
        <v>184.73875200000001</v>
      </c>
      <c r="E24" s="22">
        <f t="shared" si="0"/>
        <v>259.74442899999997</v>
      </c>
      <c r="F24" s="22">
        <f t="shared" si="0"/>
        <v>106</v>
      </c>
      <c r="G24" s="22">
        <f t="shared" si="0"/>
        <v>106</v>
      </c>
      <c r="H24" s="22">
        <f t="shared" si="0"/>
        <v>106</v>
      </c>
      <c r="I24" s="23">
        <f t="shared" ref="I24" si="1">+I7+I9+I10+I15+I16+I19+I22+I23</f>
        <v>106</v>
      </c>
      <c r="J24" s="4"/>
    </row>
    <row r="25" spans="1:17" x14ac:dyDescent="0.3">
      <c r="A25" s="12" t="s">
        <v>2</v>
      </c>
      <c r="B25" s="22">
        <f>+B8+B11+B12+B13+B14+B17+B18+B20+B21</f>
        <v>40.150087489999997</v>
      </c>
      <c r="C25" s="22">
        <f t="shared" ref="C25:H25" si="2">+C8+C11+C12+C13+C14+C17+C18+C20+C21</f>
        <v>47.1143754</v>
      </c>
      <c r="D25" s="22">
        <f t="shared" si="2"/>
        <v>27.547710399999996</v>
      </c>
      <c r="E25" s="22">
        <f t="shared" si="2"/>
        <v>119.94</v>
      </c>
      <c r="F25" s="22">
        <f t="shared" si="2"/>
        <v>74.819999999999993</v>
      </c>
      <c r="G25" s="22">
        <f t="shared" si="2"/>
        <v>72.7</v>
      </c>
      <c r="H25" s="22">
        <f t="shared" si="2"/>
        <v>66.58</v>
      </c>
      <c r="I25" s="23">
        <f t="shared" ref="I25" si="3">+I8+I11+I12+I13+I14+I17+I18+I20+I21</f>
        <v>64.460000000000008</v>
      </c>
      <c r="J25" s="3"/>
    </row>
    <row r="26" spans="1:17" ht="23.25" thickBot="1" x14ac:dyDescent="0.35">
      <c r="A26" s="13" t="s">
        <v>3</v>
      </c>
      <c r="B26" s="24">
        <f>+B24+B25</f>
        <v>213.15008749</v>
      </c>
      <c r="C26" s="24">
        <f t="shared" ref="C26:H26" si="4">+C24+C25</f>
        <v>412.90446639999993</v>
      </c>
      <c r="D26" s="24">
        <f t="shared" si="4"/>
        <v>212.2864624</v>
      </c>
      <c r="E26" s="24">
        <f t="shared" si="4"/>
        <v>379.68442899999997</v>
      </c>
      <c r="F26" s="24">
        <f>+F24+F25</f>
        <v>180.82</v>
      </c>
      <c r="G26" s="24">
        <f t="shared" si="4"/>
        <v>178.7</v>
      </c>
      <c r="H26" s="24">
        <f t="shared" si="4"/>
        <v>172.57999999999998</v>
      </c>
      <c r="I26" s="25">
        <f t="shared" ref="I26" si="5">+I24+I25</f>
        <v>170.46</v>
      </c>
      <c r="J26" s="3"/>
    </row>
    <row r="27" spans="1:17" ht="24.75" customHeight="1" thickBot="1" x14ac:dyDescent="0.35">
      <c r="A27" s="32" t="s">
        <v>17</v>
      </c>
      <c r="B27" s="32"/>
      <c r="C27" s="32"/>
      <c r="D27" s="32"/>
      <c r="E27" s="32"/>
      <c r="F27" s="32"/>
      <c r="G27" s="32"/>
      <c r="H27" s="32"/>
      <c r="I27" s="32"/>
      <c r="J27" s="3"/>
    </row>
    <row r="28" spans="1:17" ht="37.5" x14ac:dyDescent="0.3">
      <c r="A28" s="10" t="s">
        <v>28</v>
      </c>
      <c r="B28" s="16">
        <v>0</v>
      </c>
      <c r="C28" s="16">
        <v>0</v>
      </c>
      <c r="D28" s="26">
        <v>106</v>
      </c>
      <c r="E28" s="16">
        <v>0</v>
      </c>
      <c r="F28" s="16">
        <v>0</v>
      </c>
      <c r="G28" s="16">
        <v>0</v>
      </c>
      <c r="H28" s="16">
        <v>0</v>
      </c>
      <c r="I28" s="17">
        <v>0</v>
      </c>
      <c r="J28" s="7"/>
      <c r="K28" s="7"/>
      <c r="L28" s="7"/>
      <c r="M28" s="7"/>
      <c r="N28" s="7"/>
      <c r="O28" s="7"/>
      <c r="P28" s="7"/>
      <c r="Q28" s="7"/>
    </row>
    <row r="29" spans="1:17" ht="40.5" customHeight="1" x14ac:dyDescent="0.3">
      <c r="A29" s="14" t="s">
        <v>29</v>
      </c>
      <c r="B29" s="19">
        <v>0</v>
      </c>
      <c r="C29" s="19">
        <v>0</v>
      </c>
      <c r="D29" s="18">
        <v>27.813604000000002</v>
      </c>
      <c r="E29" s="19">
        <v>0</v>
      </c>
      <c r="F29" s="19">
        <v>0</v>
      </c>
      <c r="G29" s="19">
        <v>0</v>
      </c>
      <c r="H29" s="19">
        <v>0</v>
      </c>
      <c r="I29" s="21">
        <v>0</v>
      </c>
      <c r="J29" s="7"/>
      <c r="K29" s="7"/>
      <c r="L29" s="7"/>
      <c r="M29" s="7"/>
      <c r="N29" s="7"/>
      <c r="O29" s="7"/>
      <c r="P29" s="7"/>
      <c r="Q29" s="7"/>
    </row>
    <row r="30" spans="1:17" ht="53.25" customHeight="1" x14ac:dyDescent="0.3">
      <c r="A30" s="14" t="s">
        <v>30</v>
      </c>
      <c r="B30" s="19">
        <v>0</v>
      </c>
      <c r="C30" s="19">
        <v>0</v>
      </c>
      <c r="D30" s="18">
        <v>23.000941000000001</v>
      </c>
      <c r="E30" s="19">
        <v>0</v>
      </c>
      <c r="F30" s="19">
        <v>0</v>
      </c>
      <c r="G30" s="19">
        <v>0</v>
      </c>
      <c r="H30" s="19">
        <v>0</v>
      </c>
      <c r="I30" s="21">
        <v>0</v>
      </c>
      <c r="J30" s="7"/>
      <c r="K30" s="7"/>
      <c r="L30" s="7"/>
      <c r="M30" s="7"/>
      <c r="N30" s="7"/>
      <c r="O30" s="7"/>
      <c r="P30" s="7"/>
      <c r="Q30" s="7"/>
    </row>
    <row r="31" spans="1:17" ht="53.25" customHeight="1" x14ac:dyDescent="0.3">
      <c r="A31" s="14" t="s">
        <v>31</v>
      </c>
      <c r="B31" s="19">
        <v>0</v>
      </c>
      <c r="C31" s="19">
        <v>0</v>
      </c>
      <c r="D31" s="18">
        <v>6.8646592399999999</v>
      </c>
      <c r="E31" s="19">
        <v>0</v>
      </c>
      <c r="F31" s="19">
        <v>0</v>
      </c>
      <c r="G31" s="19">
        <v>0</v>
      </c>
      <c r="H31" s="19">
        <v>0</v>
      </c>
      <c r="I31" s="21">
        <v>0</v>
      </c>
      <c r="J31" s="7"/>
      <c r="K31" s="7"/>
      <c r="L31" s="7"/>
      <c r="M31" s="7"/>
      <c r="N31" s="7"/>
      <c r="O31" s="7"/>
      <c r="P31" s="7"/>
      <c r="Q31" s="7"/>
    </row>
    <row r="32" spans="1:17" ht="53.25" customHeight="1" x14ac:dyDescent="0.3">
      <c r="A32" s="11" t="s">
        <v>37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21">
        <v>0</v>
      </c>
      <c r="J32" s="7"/>
      <c r="K32" s="7"/>
      <c r="L32" s="7"/>
      <c r="M32" s="7"/>
      <c r="N32" s="7"/>
      <c r="O32" s="7"/>
      <c r="P32" s="7"/>
      <c r="Q32" s="7"/>
    </row>
    <row r="33" spans="1:17" s="2" customFormat="1" ht="38.25" customHeight="1" x14ac:dyDescent="0.3">
      <c r="A33" s="11" t="s">
        <v>10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21">
        <v>0</v>
      </c>
      <c r="J33" s="7"/>
      <c r="K33" s="7"/>
      <c r="L33" s="7"/>
      <c r="M33" s="7"/>
      <c r="N33" s="7"/>
      <c r="O33" s="7"/>
      <c r="P33" s="7"/>
      <c r="Q33" s="7"/>
    </row>
    <row r="34" spans="1:17" ht="39.75" customHeight="1" x14ac:dyDescent="0.3">
      <c r="A34" s="11" t="s">
        <v>27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21">
        <v>0</v>
      </c>
      <c r="J34" s="7"/>
      <c r="K34" s="7"/>
      <c r="L34" s="7"/>
      <c r="M34" s="7"/>
      <c r="N34" s="7"/>
      <c r="O34" s="7"/>
      <c r="P34" s="7"/>
      <c r="Q34" s="7"/>
    </row>
    <row r="35" spans="1:17" ht="40.5" customHeight="1" x14ac:dyDescent="0.3">
      <c r="A35" s="11" t="s">
        <v>11</v>
      </c>
      <c r="B35" s="19">
        <v>0</v>
      </c>
      <c r="C35" s="19">
        <v>0</v>
      </c>
      <c r="D35" s="18">
        <v>64.596300999999997</v>
      </c>
      <c r="E35" s="19">
        <v>106.4</v>
      </c>
      <c r="F35" s="19">
        <v>106.4</v>
      </c>
      <c r="G35" s="19">
        <v>106.4</v>
      </c>
      <c r="H35" s="19">
        <v>106.4</v>
      </c>
      <c r="I35" s="21">
        <v>106.4</v>
      </c>
      <c r="J35" s="7"/>
      <c r="K35" s="7"/>
      <c r="L35" s="7"/>
      <c r="M35" s="7"/>
      <c r="N35" s="7"/>
      <c r="O35" s="7"/>
      <c r="P35" s="7"/>
      <c r="Q35" s="7"/>
    </row>
    <row r="36" spans="1:17" ht="41.25" customHeight="1" x14ac:dyDescent="0.3">
      <c r="A36" s="11" t="s">
        <v>12</v>
      </c>
      <c r="B36" s="19">
        <v>0</v>
      </c>
      <c r="C36" s="19">
        <v>0</v>
      </c>
      <c r="D36" s="18">
        <v>11.216184</v>
      </c>
      <c r="E36" s="19">
        <v>214</v>
      </c>
      <c r="F36" s="19">
        <v>214</v>
      </c>
      <c r="G36" s="19">
        <v>214</v>
      </c>
      <c r="H36" s="19">
        <v>214</v>
      </c>
      <c r="I36" s="21">
        <v>214</v>
      </c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12" t="s">
        <v>1</v>
      </c>
      <c r="B37" s="22">
        <v>0</v>
      </c>
      <c r="C37" s="22">
        <v>0</v>
      </c>
      <c r="D37" s="22">
        <f>+D32+D33+D35+D36+D28+D29+D30</f>
        <v>232.62702999999999</v>
      </c>
      <c r="E37" s="22">
        <f t="shared" ref="E37:H37" si="6">+E32+E33+E35+E36</f>
        <v>320.39999999999998</v>
      </c>
      <c r="F37" s="22">
        <f t="shared" si="6"/>
        <v>320.39999999999998</v>
      </c>
      <c r="G37" s="22">
        <f t="shared" si="6"/>
        <v>320.39999999999998</v>
      </c>
      <c r="H37" s="22">
        <f t="shared" si="6"/>
        <v>320.39999999999998</v>
      </c>
      <c r="I37" s="23">
        <f t="shared" ref="I37" si="7">+I32+I33+I35+I36</f>
        <v>320.39999999999998</v>
      </c>
      <c r="J37" s="4"/>
    </row>
    <row r="38" spans="1:17" x14ac:dyDescent="0.3">
      <c r="A38" s="12" t="s">
        <v>2</v>
      </c>
      <c r="B38" s="19">
        <v>0</v>
      </c>
      <c r="C38" s="19">
        <v>0</v>
      </c>
      <c r="D38" s="19">
        <f>+D31</f>
        <v>6.8646592399999999</v>
      </c>
      <c r="E38" s="19">
        <v>0</v>
      </c>
      <c r="F38" s="19">
        <v>0</v>
      </c>
      <c r="G38" s="19">
        <v>0</v>
      </c>
      <c r="H38" s="19">
        <v>0</v>
      </c>
      <c r="I38" s="21">
        <v>0</v>
      </c>
      <c r="J38" s="3"/>
    </row>
    <row r="39" spans="1:17" x14ac:dyDescent="0.3">
      <c r="A39" s="12" t="s">
        <v>3</v>
      </c>
      <c r="B39" s="22">
        <v>0</v>
      </c>
      <c r="C39" s="22">
        <v>0</v>
      </c>
      <c r="D39" s="22">
        <f t="shared" ref="D39:H39" si="8">+D37+D38</f>
        <v>239.49168924</v>
      </c>
      <c r="E39" s="22">
        <f t="shared" si="8"/>
        <v>320.39999999999998</v>
      </c>
      <c r="F39" s="22">
        <f t="shared" si="8"/>
        <v>320.39999999999998</v>
      </c>
      <c r="G39" s="22">
        <f t="shared" si="8"/>
        <v>320.39999999999998</v>
      </c>
      <c r="H39" s="22">
        <f t="shared" si="8"/>
        <v>320.39999999999998</v>
      </c>
      <c r="I39" s="23">
        <f t="shared" ref="I39" si="9">+I37+I38</f>
        <v>320.39999999999998</v>
      </c>
      <c r="J39" s="3"/>
    </row>
    <row r="40" spans="1:17" ht="40.5" customHeight="1" thickBot="1" x14ac:dyDescent="0.35">
      <c r="A40" s="13" t="s">
        <v>16</v>
      </c>
      <c r="B40" s="24">
        <f t="shared" ref="B40:H40" si="10">+B26+B39</f>
        <v>213.15008749</v>
      </c>
      <c r="C40" s="24">
        <f t="shared" si="10"/>
        <v>412.90446639999993</v>
      </c>
      <c r="D40" s="24">
        <f t="shared" si="10"/>
        <v>451.77815164000003</v>
      </c>
      <c r="E40" s="24">
        <f t="shared" si="10"/>
        <v>700.084429</v>
      </c>
      <c r="F40" s="24">
        <f t="shared" si="10"/>
        <v>501.21999999999997</v>
      </c>
      <c r="G40" s="24">
        <f t="shared" si="10"/>
        <v>499.09999999999997</v>
      </c>
      <c r="H40" s="24">
        <f t="shared" si="10"/>
        <v>492.97999999999996</v>
      </c>
      <c r="I40" s="25">
        <f t="shared" ref="I40" si="11">+I26+I39</f>
        <v>490.86</v>
      </c>
      <c r="J40" s="3"/>
    </row>
  </sheetData>
  <mergeCells count="8">
    <mergeCell ref="A27:I27"/>
    <mergeCell ref="B4:E4"/>
    <mergeCell ref="A4:A5"/>
    <mergeCell ref="F4:G4"/>
    <mergeCell ref="H4:I4"/>
    <mergeCell ref="A2:I2"/>
    <mergeCell ref="H3:I3"/>
    <mergeCell ref="A6:I6"/>
  </mergeCells>
  <pageMargins left="0.34" right="0.28000000000000003" top="0.31" bottom="0.31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2020-2027</vt:lpstr>
      <vt:lpstr>'2020-2027'!Область_печати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2024-11-07T08:27:08Z</dcterms:modified>
</cp:coreProperties>
</file>