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2. Даромад (манбаъ)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_xlnm.Print_Area" localSheetId="0">'2. Даромад (манбаъ)'!$A$1:$E$18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G18" i="1" l="1"/>
  <c r="G17" i="1"/>
  <c r="E5" i="1" l="1"/>
  <c r="E6" i="1"/>
  <c r="E7" i="1"/>
  <c r="E13" i="1"/>
  <c r="E15" i="1"/>
  <c r="E16" i="1"/>
  <c r="E17" i="1"/>
  <c r="E18" i="1"/>
  <c r="E4" i="1"/>
  <c r="B14" i="1"/>
  <c r="C14" i="1"/>
  <c r="D14" i="1"/>
  <c r="E14" i="1" s="1"/>
</calcChain>
</file>

<file path=xl/sharedStrings.xml><?xml version="1.0" encoding="utf-8"?>
<sst xmlns="http://schemas.openxmlformats.org/spreadsheetml/2006/main" count="22" uniqueCount="22">
  <si>
    <t>Ҳисоббаробаркуниҳо</t>
  </si>
  <si>
    <t>Маблағҳои махсуси муассисаю ташкилотҳои буҷетӣ</t>
  </si>
  <si>
    <t>- қарзҳо</t>
  </si>
  <si>
    <t>- грантҳо</t>
  </si>
  <si>
    <t>Лоиҳаҳои сармоягузории давлатӣ, аз ҷумла:</t>
  </si>
  <si>
    <t>Грантҳо барои дастгирии буҷет аз ҷониби ташкилотҳои молиявии байналмилалӣ</t>
  </si>
  <si>
    <t>- воридоти ғайриандозӣ</t>
  </si>
  <si>
    <t>- воридоти андозӣ</t>
  </si>
  <si>
    <t>Даромади ҷории буҷети давлатӣ (млн. сомонӣ), аз ҷумла:</t>
  </si>
  <si>
    <t>Даромади умумии буҷети давлатӣ</t>
  </si>
  <si>
    <t xml:space="preserve">Нақшаи аниқшуда </t>
  </si>
  <si>
    <t xml:space="preserve">Нақшаи тасдиқшуда </t>
  </si>
  <si>
    <t>Ном</t>
  </si>
  <si>
    <t>млн сомонӣ</t>
  </si>
  <si>
    <t>2. Ҳаҷми умумии даромади буҷети давлатӣ дар соли 2024</t>
  </si>
  <si>
    <t>Иҷроиш</t>
  </si>
  <si>
    <t xml:space="preserve">воридот аз моликият ва фаъолияти соҳибкорӣ </t>
  </si>
  <si>
    <t xml:space="preserve">дигар пардохтҳои ҳатмӣ ба буҷет  </t>
  </si>
  <si>
    <t xml:space="preserve">ҷаримаҳо ва муҷозотҳо (санксияҳо) </t>
  </si>
  <si>
    <t xml:space="preserve">воридоти дигари ғайриандозӣ ва пардохтҳои маъмурӣ </t>
  </si>
  <si>
    <t xml:space="preserve">даромад аз сармоя </t>
  </si>
  <si>
    <t>Фарқият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</si>
</sst>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 applyAlignment="1">
      <alignment horizontal="right"/>
    </xf>
    <xf numFmtId="164" fontId="3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justify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left" vertical="center" wrapText="1" indent="2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="130" zoomScaleNormal="130" zoomScaleSheetLayoutView="130" workbookViewId="0">
      <selection activeCell="E4" sqref="E4"/>
    </sheetView>
  </sheetViews>
  <sheetFormatPr defaultRowHeight="15" x14ac:dyDescent="0.25"/>
  <cols>
    <col min="1" max="1" width="29.7109375" customWidth="1"/>
    <col min="2" max="5" width="14.42578125" customWidth="1"/>
    <col min="6" max="6" width="10.42578125" bestFit="1" customWidth="1"/>
    <col min="7" max="7" width="23.42578125" customWidth="1"/>
  </cols>
  <sheetData>
    <row r="1" spans="1:6" ht="18.75" x14ac:dyDescent="0.3">
      <c r="A1" s="17" t="s">
        <v>14</v>
      </c>
      <c r="B1" s="17"/>
      <c r="C1" s="17"/>
      <c r="D1" s="17"/>
      <c r="E1" s="17"/>
    </row>
    <row r="2" spans="1:6" ht="15.75" thickBot="1" x14ac:dyDescent="0.3">
      <c r="A2" s="2"/>
      <c r="B2" s="2"/>
      <c r="C2" s="2"/>
      <c r="D2" s="2"/>
      <c r="E2" s="3" t="s">
        <v>13</v>
      </c>
    </row>
    <row r="3" spans="1:6" ht="25.5" x14ac:dyDescent="0.25">
      <c r="A3" s="14" t="s">
        <v>12</v>
      </c>
      <c r="B3" s="6" t="s">
        <v>11</v>
      </c>
      <c r="C3" s="6" t="s">
        <v>10</v>
      </c>
      <c r="D3" s="6" t="s">
        <v>15</v>
      </c>
      <c r="E3" s="7" t="s">
        <v>21</v>
      </c>
    </row>
    <row r="4" spans="1:6" ht="21" customHeight="1" x14ac:dyDescent="0.25">
      <c r="A4" s="8" t="s">
        <v>9</v>
      </c>
      <c r="B4" s="4">
        <v>43152.87</v>
      </c>
      <c r="C4" s="4">
        <v>44664.383999999998</v>
      </c>
      <c r="D4" s="4">
        <v>46613.9</v>
      </c>
      <c r="E4" s="9">
        <f>D4-C4</f>
        <v>1949.5160000000033</v>
      </c>
      <c r="F4" s="5"/>
    </row>
    <row r="5" spans="1:6" ht="33" customHeight="1" x14ac:dyDescent="0.25">
      <c r="A5" s="8" t="s">
        <v>8</v>
      </c>
      <c r="B5" s="4">
        <v>28169</v>
      </c>
      <c r="C5" s="4">
        <v>29943.843000000001</v>
      </c>
      <c r="D5" s="4">
        <v>32758.964</v>
      </c>
      <c r="E5" s="9">
        <f t="shared" ref="E5:E18" si="0">D5-C5</f>
        <v>2815.1209999999992</v>
      </c>
    </row>
    <row r="6" spans="1:6" x14ac:dyDescent="0.25">
      <c r="A6" s="16" t="s">
        <v>7</v>
      </c>
      <c r="B6" s="4">
        <v>26353.734</v>
      </c>
      <c r="C6" s="4">
        <v>27609.302</v>
      </c>
      <c r="D6" s="4">
        <v>29129.107</v>
      </c>
      <c r="E6" s="9">
        <f t="shared" si="0"/>
        <v>1519.8050000000003</v>
      </c>
    </row>
    <row r="7" spans="1:6" x14ac:dyDescent="0.25">
      <c r="A7" s="16" t="s">
        <v>6</v>
      </c>
      <c r="B7" s="4">
        <v>1815.2650000000001</v>
      </c>
      <c r="C7" s="4">
        <v>2334.54</v>
      </c>
      <c r="D7" s="4">
        <v>3629.8560000000002</v>
      </c>
      <c r="E7" s="9">
        <f t="shared" si="0"/>
        <v>1295.3160000000003</v>
      </c>
    </row>
    <row r="8" spans="1:6" ht="25.5" x14ac:dyDescent="0.25">
      <c r="A8" s="10" t="s">
        <v>16</v>
      </c>
      <c r="B8" s="15">
        <v>554.87</v>
      </c>
      <c r="C8" s="15">
        <v>554.87</v>
      </c>
      <c r="D8" s="15">
        <v>531.65177200000005</v>
      </c>
      <c r="E8" s="9">
        <f t="shared" si="0"/>
        <v>-23.218227999999954</v>
      </c>
    </row>
    <row r="9" spans="1:6" ht="25.5" x14ac:dyDescent="0.25">
      <c r="A9" s="10" t="s">
        <v>17</v>
      </c>
      <c r="B9" s="15">
        <v>374.81479999999999</v>
      </c>
      <c r="C9" s="15">
        <v>514.79880000000003</v>
      </c>
      <c r="D9" s="15">
        <v>683.88804700000003</v>
      </c>
      <c r="E9" s="9">
        <f t="shared" si="0"/>
        <v>169.089247</v>
      </c>
    </row>
    <row r="10" spans="1:6" ht="25.5" x14ac:dyDescent="0.25">
      <c r="A10" s="10" t="s">
        <v>18</v>
      </c>
      <c r="B10" s="15">
        <v>193.9</v>
      </c>
      <c r="C10" s="15">
        <v>215.9</v>
      </c>
      <c r="D10" s="15">
        <v>424.47658200000001</v>
      </c>
      <c r="E10" s="9">
        <f t="shared" si="0"/>
        <v>208.576582</v>
      </c>
    </row>
    <row r="11" spans="1:6" ht="25.5" x14ac:dyDescent="0.25">
      <c r="A11" s="10" t="s">
        <v>19</v>
      </c>
      <c r="B11" s="15">
        <v>683.94114999999999</v>
      </c>
      <c r="C11" s="15">
        <v>662.36805000000004</v>
      </c>
      <c r="D11" s="15">
        <v>1608.268773</v>
      </c>
      <c r="E11" s="9">
        <f t="shared" si="0"/>
        <v>945.90072299999997</v>
      </c>
    </row>
    <row r="12" spans="1:6" x14ac:dyDescent="0.25">
      <c r="A12" s="10" t="s">
        <v>20</v>
      </c>
      <c r="B12" s="15">
        <v>7.7389999999999999</v>
      </c>
      <c r="C12" s="15">
        <v>386.60300000000001</v>
      </c>
      <c r="D12" s="15">
        <v>381.57180399999999</v>
      </c>
      <c r="E12" s="9">
        <f t="shared" si="0"/>
        <v>-5.0311960000000227</v>
      </c>
    </row>
    <row r="13" spans="1:6" ht="46.5" customHeight="1" x14ac:dyDescent="0.25">
      <c r="A13" s="8" t="s">
        <v>5</v>
      </c>
      <c r="B13" s="4">
        <v>792</v>
      </c>
      <c r="C13" s="4">
        <v>792</v>
      </c>
      <c r="D13" s="4">
        <v>695.81799999999998</v>
      </c>
      <c r="E13" s="9">
        <f t="shared" si="0"/>
        <v>-96.182000000000016</v>
      </c>
    </row>
    <row r="14" spans="1:6" ht="29.25" customHeight="1" x14ac:dyDescent="0.25">
      <c r="A14" s="8" t="s">
        <v>4</v>
      </c>
      <c r="B14" s="4">
        <f t="shared" ref="B14:C14" si="1">B15+B16</f>
        <v>11410.43</v>
      </c>
      <c r="C14" s="4">
        <f t="shared" si="1"/>
        <v>8550.98</v>
      </c>
      <c r="D14" s="4">
        <f>D15+D16</f>
        <v>7758.0869999999995</v>
      </c>
      <c r="E14" s="9">
        <f t="shared" si="0"/>
        <v>-792.89300000000003</v>
      </c>
    </row>
    <row r="15" spans="1:6" x14ac:dyDescent="0.25">
      <c r="A15" s="10" t="s">
        <v>3</v>
      </c>
      <c r="B15" s="4">
        <v>6767.25</v>
      </c>
      <c r="C15" s="4">
        <v>5869.0020000000004</v>
      </c>
      <c r="D15" s="4">
        <v>5574.2439999999997</v>
      </c>
      <c r="E15" s="9">
        <f t="shared" si="0"/>
        <v>-294.75800000000072</v>
      </c>
    </row>
    <row r="16" spans="1:6" x14ac:dyDescent="0.25">
      <c r="A16" s="10" t="s">
        <v>2</v>
      </c>
      <c r="B16" s="4">
        <v>4643.18</v>
      </c>
      <c r="C16" s="4">
        <v>2681.9780000000001</v>
      </c>
      <c r="D16" s="4">
        <v>2183.8429999999998</v>
      </c>
      <c r="E16" s="9">
        <f t="shared" si="0"/>
        <v>-498.13500000000022</v>
      </c>
    </row>
    <row r="17" spans="1:7" ht="33" customHeight="1" x14ac:dyDescent="0.25">
      <c r="A17" s="8" t="s">
        <v>1</v>
      </c>
      <c r="B17" s="4">
        <v>2781.4389999999999</v>
      </c>
      <c r="C17" s="4">
        <v>3587.306</v>
      </c>
      <c r="D17" s="4">
        <v>3610.7869999999998</v>
      </c>
      <c r="E17" s="9">
        <f t="shared" si="0"/>
        <v>23.480999999999767</v>
      </c>
      <c r="G17" s="1">
        <f>16.89/2</f>
        <v>8.4450000000000003</v>
      </c>
    </row>
    <row r="18" spans="1:7" ht="21" customHeight="1" thickBot="1" x14ac:dyDescent="0.3">
      <c r="A18" s="11" t="s">
        <v>0</v>
      </c>
      <c r="B18" s="12"/>
      <c r="C18" s="12">
        <v>1790.2529999999999</v>
      </c>
      <c r="D18" s="12">
        <v>1790.2550000000001</v>
      </c>
      <c r="E18" s="13">
        <f t="shared" si="0"/>
        <v>2.00000000018008E-3</v>
      </c>
      <c r="G18">
        <f>25.89/3</f>
        <v>8.6300000000000008</v>
      </c>
    </row>
  </sheetData>
  <mergeCells count="1">
    <mergeCell ref="A1:E1"/>
  </mergeCells>
  <pageMargins left="0.43" right="0.2" top="0.75" bottom="0.75" header="0.3" footer="0.3"/>
  <pageSetup paperSize="9" scale="10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Даромад (манбаъ)</vt:lpstr>
      <vt:lpstr>'2. Даромад (манбаъ)'!Область_печати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2025-07-02T11:41:34Z</cp:lastPrinted>
  <dcterms:created xsi:type="dcterms:W3CDTF">2024-09-24T11:55:52Z</dcterms:created>
  <dcterms:modified xsi:type="dcterms:W3CDTF">2025-07-23T11:23:29Z</dcterms:modified>
</cp:coreProperties>
</file>